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5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<sst xmlns="http://schemas.openxmlformats.org/spreadsheetml/2006/main" count="313" uniqueCount="141">
  <si>
    <t>Непрограммные направления расходов</t>
  </si>
  <si>
    <t>Иные выплаты населению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</si>
  <si>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</si>
  <si>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</si>
  <si>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</si>
  <si>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>Всего</t>
  </si>
  <si>
    <t xml:space="preserve"> </t>
  </si>
  <si>
    <t>Резервные средства</t>
  </si>
  <si>
    <t>Иные межбюджетные трансферты</t>
  </si>
  <si>
    <t xml:space="preserve">Субсидии бюджетным учреждениям  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</si>
  <si>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</si>
  <si>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</si>
  <si>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</si>
  <si>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</si>
  <si>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</si>
  <si>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</si>
  <si>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автономным учреждениям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</si>
  <si>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</si>
  <si>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ИТОГО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</si>
  <si>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2015-2019 годы"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</si>
  <si>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2015-2019 годы</t>
  </si>
  <si>
    <t>Муниципальная программа "Развитие физической культуры и спорта в муниципальном районе Челно-Вершинский на 2015-2019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</si>
  <si>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2015-2019 годы"</t>
  </si>
  <si>
    <t>Муниципальная программа "Молодежная политика в муниципальном районе Челно-Вершинский Самарской области на 2015-2019 годы"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</si>
  <si>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2015-2018 годы"</t>
  </si>
  <si>
    <t>Муниципальная   программа "Обеспечение жильем молодых семей" на 2015-2020 годы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</si>
  <si>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 на 2015-2019 годы"</t>
  </si>
  <si>
    <t>Муниципальная программа "Обеспечение эффективного функционирования вспомогательных служб деятельности муниципального района Челно-вершинский Самарской области" на 2015-2019 годы</t>
  </si>
  <si>
    <t>Муниципальная программа "Повышение эффективности обеспечения содержания  имущества, находящегося в оперативном управлении на 2015-2019 годы"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</si>
  <si>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области" на 2015-2019 годы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</si>
  <si>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2017-2019 годы"</t>
  </si>
  <si>
    <t>Муниципальная программа "Обеспечение исполнения органами местного самоуправления государственных полномочий в сфере опеки и попечительства, профилактики социального сиротства, организации деятельности комиссии по делам несовершеннолетних и защите их прав на территории муниципального района Челно-Вершинский на 2017-2019 годы"</t>
  </si>
  <si>
    <t>Муниципальная   программа "Повышение безопасности дорожного движения в муниципальном районе Челно-Вершинский Самарской области на период 2017-2019 годы"</t>
  </si>
  <si>
    <t>0100000000</t>
  </si>
  <si>
    <t>0200000000</t>
  </si>
  <si>
    <t>0300000000</t>
  </si>
  <si>
    <t>0400000000</t>
  </si>
  <si>
    <t>0600000000</t>
  </si>
  <si>
    <t>0900000000</t>
  </si>
  <si>
    <t>1000000000</t>
  </si>
  <si>
    <t>1100000000</t>
  </si>
  <si>
    <t>1200000000</t>
  </si>
  <si>
    <t>1300000000</t>
  </si>
  <si>
    <t>1600000000</t>
  </si>
  <si>
    <t>1700000000</t>
  </si>
  <si>
    <t>1800000000</t>
  </si>
  <si>
    <t>2100000000</t>
  </si>
  <si>
    <t>2200000000</t>
  </si>
  <si>
    <t>2300000000</t>
  </si>
  <si>
    <t>2500000000</t>
  </si>
  <si>
    <t>2600000000</t>
  </si>
  <si>
    <t>2700000000</t>
  </si>
  <si>
    <t>2800000000</t>
  </si>
  <si>
    <t>2900000000</t>
  </si>
  <si>
    <t>3100000000</t>
  </si>
  <si>
    <t>3300000000</t>
  </si>
  <si>
    <t>9900000000</t>
  </si>
  <si>
    <t>ЦСР</t>
  </si>
  <si>
    <t>ВР</t>
  </si>
  <si>
    <t>240</t>
  </si>
  <si>
    <t xml:space="preserve">0100000000 </t>
  </si>
  <si>
    <t>120</t>
  </si>
  <si>
    <t>320</t>
  </si>
  <si>
    <t>850</t>
  </si>
  <si>
    <t xml:space="preserve">0200000000 </t>
  </si>
  <si>
    <t xml:space="preserve">0300000000 </t>
  </si>
  <si>
    <t xml:space="preserve">0400000000 </t>
  </si>
  <si>
    <t>110</t>
  </si>
  <si>
    <t xml:space="preserve">0600000000 </t>
  </si>
  <si>
    <t xml:space="preserve">0900000000 </t>
  </si>
  <si>
    <t xml:space="preserve">1000000000 </t>
  </si>
  <si>
    <t>620</t>
  </si>
  <si>
    <t xml:space="preserve">1200000000 </t>
  </si>
  <si>
    <t xml:space="preserve">1300000000 </t>
  </si>
  <si>
    <t>610</t>
  </si>
  <si>
    <t xml:space="preserve">1600000000 </t>
  </si>
  <si>
    <t xml:space="preserve">1700000000 </t>
  </si>
  <si>
    <t xml:space="preserve">1800000000 </t>
  </si>
  <si>
    <t xml:space="preserve">2100000000 </t>
  </si>
  <si>
    <t xml:space="preserve">2200000000 </t>
  </si>
  <si>
    <t xml:space="preserve">2300000000 </t>
  </si>
  <si>
    <t xml:space="preserve">2500000000 </t>
  </si>
  <si>
    <t xml:space="preserve">2600000000 </t>
  </si>
  <si>
    <t xml:space="preserve">2700000000 </t>
  </si>
  <si>
    <t xml:space="preserve">2800000000 </t>
  </si>
  <si>
    <t xml:space="preserve">2900000000 </t>
  </si>
  <si>
    <t xml:space="preserve">3100000000 </t>
  </si>
  <si>
    <t xml:space="preserve">3300000000 </t>
  </si>
  <si>
    <t>360</t>
  </si>
  <si>
    <t>630</t>
  </si>
  <si>
    <t>870</t>
  </si>
  <si>
    <t xml:space="preserve">9900000000 </t>
  </si>
  <si>
    <t xml:space="preserve">Наименование 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</si>
  <si>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</si>
  <si>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Субсидии юридическим лицам (кроме некоммерческих организаций), индивидуальным предпринимателям, физическим лицам</t>
  </si>
  <si>
    <t>2400000000</t>
  </si>
  <si>
    <t>810</t>
  </si>
  <si>
    <t>3600000000</t>
  </si>
  <si>
    <t>3700000000</t>
  </si>
  <si>
    <t>Муниципальная программа "Снижение смертности населения муниципального района Челно-Вершинский Самарской области на 2018-2020 годы"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</si>
  <si>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2018-2020 годы"</t>
  </si>
  <si>
    <t>Муниципальная программа "Обеспечение жилыми помещениями отдельных категорий граждан" на 2018-2020 годы</t>
  </si>
  <si>
    <t>Муниципальная   программа "Профилактика правонарушений и обеспечение общественного порядка на территории муниципального района Челно-Вершинский" на 2018-2020 годы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</si>
  <si>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Самарской области на 2018-2020 годы</t>
  </si>
  <si>
    <t>0800000000</t>
  </si>
  <si>
    <t>Муниципальная программа "Обеспечение исполнения функций муниципального заказчика, заказчика-застройщика по строительству, реконструкции и капитальному ремонту социально-культурных, коммунально-бытовых, жилых, промышленных и иных зданий, строений и сооружений на территории муниципального района Челно-Вершинский на 2018-2020 годы"</t>
  </si>
  <si>
    <t>3400000000</t>
  </si>
  <si>
    <t>3000000000</t>
  </si>
  <si>
    <t>Муниципальная программа "Патриотическое воспитание граждан Челно-Вершинского района на 2018-2020 годы"</t>
  </si>
  <si>
    <t>Муниципальная программа "Поддержка и развитие официального печатного средства массовой информации муниципального района Челно-Вершинский Самарской области на 2018-2020 годы"</t>
  </si>
  <si>
    <t>Муниципальная программа "Развитие муниципального бюджетного учреждения дополнительного образования "Челно-Вершинская детская школа искусств" на 2018-2020 годы</t>
  </si>
  <si>
    <t>Обслуживание муниципального долга</t>
  </si>
  <si>
    <t>730</t>
  </si>
  <si>
    <t>Муниципальная программа "Обеспечение деятельности Собрания представителей муниципального района Челно-Вершинский Самарской области на 2018-2022 годы"</t>
  </si>
  <si>
    <t>1900000000</t>
  </si>
  <si>
    <t xml:space="preserve"> Муниципальная   программа "Развитие малого и среднего предпринимательства в муниципальном районе Челно-Вершинский на 2019-2021 годы"</t>
  </si>
  <si>
    <t>Муниципальная 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2019-2021 годы</t>
  </si>
  <si>
    <t>Муниципальная программа "Улучшение условий и охраны труда в муниципальном районе Челно-Вершинский" на 2019-2021 годы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</si>
  <si>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</si>
  <si>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</si>
  <si>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"Поддержка социально ориентированных некоммерческих организаций и общественных инициатив в Челно-Вершинском районе на 2019-2021 годы"</t>
  </si>
  <si>
    <t>7500000000</t>
  </si>
  <si>
    <t>Муниципальная программа "Об обеспечении исполнения деятельности Муниципального автономного учреждения муниципального района Челно-Вершинский Самарской области "Центр культурного развития" на 2017-2019 годы</t>
  </si>
  <si>
    <t>Муниципальная программа "Обеспечение жилыми помещениями детей-сирот и детей, оставшихся без попечения родителей" до 2020 года</t>
  </si>
  <si>
    <t>Бюджетные инвестиции</t>
  </si>
  <si>
    <t>2000000000</t>
  </si>
  <si>
    <t>410</t>
  </si>
  <si>
    <t>Публичные нормативные социальные выплаты гражданам</t>
  </si>
  <si>
    <t>310</t>
  </si>
  <si>
    <t>Муниципальная программа "Формирование комфортной городской среды" на территории муниципального района Челно-Вершинский на 2018-2022 г.</t>
  </si>
  <si>
    <t>3500000000</t>
  </si>
  <si>
    <t xml:space="preserve"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2015-2020 годы"  </t>
  </si>
  <si>
    <t>3200000000</t>
  </si>
  <si>
    <t>Муниципальная программа "Реконструкция и капитальный ремонт образовательных учреждений муниципального района Челно-Вершинский на 2019-2023 годы"</t>
  </si>
  <si>
    <t>0700000000</t>
  </si>
  <si>
    <t>540</t>
  </si>
  <si>
    <t>Доля расходов местного бюджета, осуществляемых в рамках программ за 1 полугодие 2019 года</t>
  </si>
  <si>
    <t>тыс.рублей</t>
  </si>
  <si>
    <t>План</t>
  </si>
  <si>
    <t>Исполнено</t>
  </si>
  <si>
    <t>510</t>
  </si>
</sst>
</file>

<file path=xl/styles.xml><?xml version="1.0" encoding="utf-8"?>
<styleSheet xmlns="http://schemas.openxmlformats.org/spreadsheetml/2006/main">
  <numFmts count="5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0"/>
    <numFmt numFmtId="188" formatCode="dd/mm/yy;@"/>
    <numFmt numFmtId="189" formatCode="dd/mm/yy\ \-\ dd/mm/yy"/>
    <numFmt numFmtId="190" formatCode="0000"/>
    <numFmt numFmtId="191" formatCode="00\.00\.00"/>
    <numFmt numFmtId="192" formatCode="#,##0.00;[Red]\-#,##0.00;0.00"/>
    <numFmt numFmtId="193" formatCode="#,##0.000"/>
    <numFmt numFmtId="194" formatCode="#,##0.000000"/>
    <numFmt numFmtId="195" formatCode="0000000"/>
    <numFmt numFmtId="196" formatCode="0.0000"/>
    <numFmt numFmtId="197" formatCode="#,##0;[Red]\-#,##0;0"/>
    <numFmt numFmtId="198" formatCode="#,##0.0000"/>
    <numFmt numFmtId="199" formatCode="#,##0.000;[Red]\-#,##0.000;0.000"/>
    <numFmt numFmtId="200" formatCode="#,##0.0000;[Red]\-#,##0.0000;0.0000"/>
    <numFmt numFmtId="201" formatCode="0E+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0"/>
    <numFmt numFmtId="207" formatCode="000\.00\.00"/>
    <numFmt numFmtId="208" formatCode="mmm/yyyy"/>
    <numFmt numFmtId="209" formatCode="[$-FC19]d\ mmmm\ yyyy\ &quot;г.&quot;"/>
    <numFmt numFmtId="210" formatCode="0.000000"/>
    <numFmt numFmtId="211" formatCode="0.0000000"/>
    <numFmt numFmtId="212" formatCode="#,##0.0000000"/>
    <numFmt numFmtId="213" formatCode="#,##0.00000000"/>
  </numFmts>
  <fonts count="3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4" fillId="0" borderId="12" xfId="55" applyFont="1" applyFill="1" applyBorder="1" applyAlignment="1">
      <alignment vertical="justify" wrapText="1"/>
      <protection/>
    </xf>
    <xf numFmtId="0" fontId="23" fillId="0" borderId="12" xfId="55" applyFont="1" applyFill="1" applyBorder="1" applyAlignment="1">
      <alignment vertical="justify" wrapText="1"/>
      <protection/>
    </xf>
    <xf numFmtId="0" fontId="24" fillId="0" borderId="10" xfId="54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vertical="top" wrapText="1"/>
    </xf>
    <xf numFmtId="0" fontId="24" fillId="0" borderId="10" xfId="55" applyFont="1" applyFill="1" applyBorder="1" applyAlignment="1">
      <alignment horizontal="left" vertical="justify" wrapText="1"/>
      <protection/>
    </xf>
    <xf numFmtId="0" fontId="22" fillId="0" borderId="0" xfId="53" applyNumberFormat="1" applyFont="1" applyFill="1" applyAlignment="1" applyProtection="1">
      <alignment horizontal="left"/>
      <protection hidden="1"/>
    </xf>
    <xf numFmtId="0" fontId="26" fillId="0" borderId="0" xfId="53" applyNumberFormat="1" applyFont="1" applyFill="1" applyAlignment="1" applyProtection="1">
      <alignment horizontal="centerContinuous" vertical="center"/>
      <protection hidden="1"/>
    </xf>
    <xf numFmtId="0" fontId="28" fillId="0" borderId="0" xfId="53" applyNumberFormat="1" applyFont="1" applyFill="1" applyAlignment="1" applyProtection="1">
      <alignment horizontal="centerContinuous" vertical="center"/>
      <protection hidden="1"/>
    </xf>
    <xf numFmtId="0" fontId="26" fillId="0" borderId="0" xfId="53" applyNumberFormat="1" applyFont="1" applyFill="1" applyAlignment="1" applyProtection="1">
      <alignment horizontal="right" vertical="center"/>
      <protection hidden="1"/>
    </xf>
    <xf numFmtId="0" fontId="25" fillId="0" borderId="11" xfId="53" applyNumberFormat="1" applyFont="1" applyFill="1" applyBorder="1" applyAlignment="1" applyProtection="1">
      <alignment horizontal="center" vertical="center"/>
      <protection hidden="1"/>
    </xf>
    <xf numFmtId="0" fontId="25" fillId="0" borderId="13" xfId="53" applyNumberFormat="1" applyFont="1" applyFill="1" applyBorder="1" applyAlignment="1" applyProtection="1">
      <alignment horizontal="center" vertical="center"/>
      <protection hidden="1"/>
    </xf>
    <xf numFmtId="0" fontId="2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54" applyNumberFormat="1" applyFont="1" applyFill="1" applyBorder="1" applyAlignment="1">
      <alignment vertical="top" wrapText="1"/>
      <protection/>
    </xf>
    <xf numFmtId="0" fontId="28" fillId="0" borderId="12" xfId="53" applyNumberFormat="1" applyFont="1" applyFill="1" applyBorder="1" applyAlignment="1" applyProtection="1">
      <alignment/>
      <protection hidden="1"/>
    </xf>
    <xf numFmtId="0" fontId="24" fillId="0" borderId="10" xfId="0" applyNumberFormat="1" applyFont="1" applyFill="1" applyBorder="1" applyAlignment="1">
      <alignment horizontal="left" vertical="top" wrapText="1"/>
    </xf>
    <xf numFmtId="0" fontId="25" fillId="0" borderId="14" xfId="53" applyNumberFormat="1" applyFont="1" applyFill="1" applyBorder="1" applyAlignment="1" applyProtection="1">
      <alignment horizontal="center" vertical="center"/>
      <protection hidden="1"/>
    </xf>
    <xf numFmtId="49" fontId="24" fillId="0" borderId="12" xfId="0" applyNumberFormat="1" applyFont="1" applyFill="1" applyBorder="1" applyAlignment="1">
      <alignment horizontal="left" vertical="top" wrapText="1"/>
    </xf>
    <xf numFmtId="0" fontId="23" fillId="0" borderId="10" xfId="54" applyNumberFormat="1" applyFont="1" applyFill="1" applyBorder="1" applyAlignment="1">
      <alignment vertical="top" wrapText="1"/>
      <protection/>
    </xf>
    <xf numFmtId="0" fontId="23" fillId="0" borderId="12" xfId="54" applyNumberFormat="1" applyFont="1" applyFill="1" applyBorder="1" applyAlignment="1">
      <alignment vertical="top" wrapText="1"/>
      <protection/>
    </xf>
    <xf numFmtId="195" fontId="23" fillId="0" borderId="12" xfId="53" applyNumberFormat="1" applyFont="1" applyFill="1" applyBorder="1" applyAlignment="1" applyProtection="1">
      <alignment vertical="top" wrapText="1"/>
      <protection hidden="1"/>
    </xf>
    <xf numFmtId="49" fontId="23" fillId="0" borderId="12" xfId="0" applyNumberFormat="1" applyFont="1" applyFill="1" applyBorder="1" applyAlignment="1">
      <alignment horizontal="left" vertical="top" wrapText="1"/>
    </xf>
    <xf numFmtId="3" fontId="29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0" xfId="55" applyNumberFormat="1" applyFont="1" applyFill="1" applyBorder="1" applyAlignment="1">
      <alignment horizontal="center" vertical="justify" wrapText="1"/>
      <protection/>
    </xf>
    <xf numFmtId="49" fontId="23" fillId="0" borderId="10" xfId="55" applyNumberFormat="1" applyFont="1" applyFill="1" applyBorder="1" applyAlignment="1">
      <alignment horizontal="center" vertical="justify" wrapText="1"/>
      <protection/>
    </xf>
    <xf numFmtId="0" fontId="28" fillId="0" borderId="17" xfId="53" applyNumberFormat="1" applyFont="1" applyFill="1" applyBorder="1" applyAlignment="1" applyProtection="1">
      <alignment horizontal="center"/>
      <protection hidden="1"/>
    </xf>
    <xf numFmtId="0" fontId="28" fillId="0" borderId="10" xfId="53" applyNumberFormat="1" applyFont="1" applyFill="1" applyBorder="1" applyAlignment="1" applyProtection="1">
      <alignment horizontal="center"/>
      <protection hidden="1"/>
    </xf>
    <xf numFmtId="49" fontId="24" fillId="0" borderId="12" xfId="0" applyNumberFormat="1" applyFont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3" fontId="28" fillId="0" borderId="10" xfId="53" applyNumberFormat="1" applyFont="1" applyFill="1" applyBorder="1" applyAlignment="1" applyProtection="1">
      <alignment horizontal="center" vertical="top" wrapText="1"/>
      <protection hidden="1"/>
    </xf>
    <xf numFmtId="195" fontId="23" fillId="0" borderId="10" xfId="53" applyNumberFormat="1" applyFont="1" applyFill="1" applyBorder="1" applyAlignment="1" applyProtection="1">
      <alignment vertical="top" wrapText="1"/>
      <protection hidden="1"/>
    </xf>
    <xf numFmtId="0" fontId="0" fillId="0" borderId="0" xfId="0" applyAlignment="1">
      <alignment horizontal="right"/>
    </xf>
    <xf numFmtId="0" fontId="24" fillId="0" borderId="18" xfId="53" applyNumberFormat="1" applyFont="1" applyFill="1" applyBorder="1" applyAlignment="1" applyProtection="1">
      <alignment horizontal="center" vertical="center"/>
      <protection hidden="1"/>
    </xf>
    <xf numFmtId="0" fontId="24" fillId="0" borderId="13" xfId="53" applyNumberFormat="1" applyFont="1" applyFill="1" applyBorder="1" applyAlignment="1" applyProtection="1">
      <alignment horizontal="center" vertical="center"/>
      <protection hidden="1"/>
    </xf>
    <xf numFmtId="0" fontId="2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53" applyNumberFormat="1" applyFont="1" applyFill="1" applyAlignment="1" applyProtection="1">
      <alignment horizontal="center" vertical="center" wrapText="1"/>
      <protection hidden="1"/>
    </xf>
    <xf numFmtId="3" fontId="0" fillId="0" borderId="10" xfId="0" applyNumberForma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Экономическая_классиф" xfId="63"/>
    <cellStyle name="Тысячи_Экономическая_классиф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78.28125" style="0" customWidth="1"/>
    <col min="2" max="2" width="14.7109375" style="0" customWidth="1"/>
    <col min="3" max="3" width="7.28125" style="0" customWidth="1"/>
    <col min="4" max="4" width="16.28125" style="0" customWidth="1"/>
    <col min="5" max="5" width="18.57421875" style="0" customWidth="1"/>
    <col min="6" max="6" width="16.28125" style="0" customWidth="1"/>
    <col min="7" max="7" width="15.140625" style="0" customWidth="1"/>
  </cols>
  <sheetData>
    <row r="1" spans="1:5" ht="12.75">
      <c r="A1" s="12"/>
      <c r="B1" s="12"/>
      <c r="C1" s="12"/>
      <c r="D1" s="12"/>
      <c r="E1" s="12"/>
    </row>
    <row r="2" spans="1:7" ht="54.75" customHeight="1">
      <c r="A2" s="48" t="s">
        <v>136</v>
      </c>
      <c r="B2" s="48"/>
      <c r="C2" s="48"/>
      <c r="D2" s="48"/>
      <c r="E2" s="48"/>
      <c r="F2" s="48"/>
      <c r="G2" s="48"/>
    </row>
    <row r="3" spans="1:5" ht="15">
      <c r="A3" s="14"/>
      <c r="B3" s="14"/>
      <c r="C3" s="14"/>
      <c r="D3" s="13"/>
      <c r="E3" s="15" t="s">
        <v>6</v>
      </c>
    </row>
    <row r="4" spans="1:7" ht="15">
      <c r="A4" s="14"/>
      <c r="B4" s="14"/>
      <c r="C4" s="14"/>
      <c r="D4" s="13"/>
      <c r="E4" s="15"/>
      <c r="G4" s="43" t="s">
        <v>137</v>
      </c>
    </row>
    <row r="5" spans="1:7" ht="15">
      <c r="A5" s="46" t="s">
        <v>92</v>
      </c>
      <c r="B5" s="46" t="s">
        <v>57</v>
      </c>
      <c r="C5" s="46" t="s">
        <v>58</v>
      </c>
      <c r="D5" s="44" t="s">
        <v>138</v>
      </c>
      <c r="E5" s="45"/>
      <c r="F5" s="44" t="s">
        <v>139</v>
      </c>
      <c r="G5" s="45"/>
    </row>
    <row r="6" spans="1:7" ht="61.5" customHeight="1">
      <c r="A6" s="47"/>
      <c r="B6" s="47"/>
      <c r="C6" s="47"/>
      <c r="D6" s="30" t="s">
        <v>5</v>
      </c>
      <c r="E6" s="31" t="s">
        <v>2</v>
      </c>
      <c r="F6" s="30" t="s">
        <v>5</v>
      </c>
      <c r="G6" s="31" t="s">
        <v>2</v>
      </c>
    </row>
    <row r="7" spans="1:7" ht="13.5">
      <c r="A7" s="16">
        <v>1</v>
      </c>
      <c r="B7" s="22">
        <v>2</v>
      </c>
      <c r="C7" s="22">
        <v>3</v>
      </c>
      <c r="D7" s="17">
        <v>4</v>
      </c>
      <c r="E7" s="18">
        <v>5</v>
      </c>
      <c r="F7" s="9"/>
      <c r="G7" s="9"/>
    </row>
    <row r="8" spans="1:7" ht="49.5" customHeight="1">
      <c r="A8" s="1" t="s">
        <v>32</v>
      </c>
      <c r="B8" s="32" t="s">
        <v>33</v>
      </c>
      <c r="C8" s="32"/>
      <c r="D8" s="28">
        <f>D10+D9</f>
        <v>5134.35294</v>
      </c>
      <c r="E8" s="28">
        <f>E10+E9</f>
        <v>4932.162</v>
      </c>
      <c r="F8" s="28">
        <f>F10+F9</f>
        <v>62</v>
      </c>
      <c r="G8" s="28">
        <f>G10+G9</f>
        <v>0</v>
      </c>
    </row>
    <row r="9" spans="1:7" ht="33" customHeight="1">
      <c r="A9" s="38" t="s">
        <v>15</v>
      </c>
      <c r="B9" s="33" t="s">
        <v>60</v>
      </c>
      <c r="C9" s="33" t="s">
        <v>74</v>
      </c>
      <c r="D9" s="29">
        <v>5064.35294</v>
      </c>
      <c r="E9" s="29">
        <v>4932.162</v>
      </c>
      <c r="F9" s="29"/>
      <c r="G9" s="29"/>
    </row>
    <row r="10" spans="1:7" ht="35.25" customHeight="1">
      <c r="A10" s="23" t="s">
        <v>16</v>
      </c>
      <c r="B10" s="33" t="s">
        <v>60</v>
      </c>
      <c r="C10" s="33" t="s">
        <v>71</v>
      </c>
      <c r="D10" s="29">
        <v>70</v>
      </c>
      <c r="E10" s="29"/>
      <c r="F10" s="29">
        <v>62</v>
      </c>
      <c r="G10" s="29"/>
    </row>
    <row r="11" spans="1:7" ht="93" customHeight="1">
      <c r="A11" s="7" t="s">
        <v>31</v>
      </c>
      <c r="B11" s="35" t="s">
        <v>34</v>
      </c>
      <c r="C11" s="35"/>
      <c r="D11" s="28">
        <f>SUM(D12:D17)</f>
        <v>11129.925000000001</v>
      </c>
      <c r="E11" s="28">
        <f>SUM(E12:E17)</f>
        <v>10835.425000000001</v>
      </c>
      <c r="F11" s="28">
        <f>SUM(F12:F17)</f>
        <v>5190.6905</v>
      </c>
      <c r="G11" s="28">
        <f>SUM(G12:G17)</f>
        <v>5113.82591</v>
      </c>
    </row>
    <row r="12" spans="1:7" ht="33" customHeight="1">
      <c r="A12" s="3" t="s">
        <v>13</v>
      </c>
      <c r="B12" s="34" t="s">
        <v>64</v>
      </c>
      <c r="C12" s="34" t="s">
        <v>67</v>
      </c>
      <c r="D12" s="29">
        <v>1953.452</v>
      </c>
      <c r="E12" s="29">
        <v>1839.952</v>
      </c>
      <c r="F12" s="29">
        <v>895.65412</v>
      </c>
      <c r="G12" s="29">
        <v>871.94513</v>
      </c>
    </row>
    <row r="13" spans="1:7" ht="33" customHeight="1">
      <c r="A13" s="2" t="s">
        <v>10</v>
      </c>
      <c r="B13" s="34" t="s">
        <v>34</v>
      </c>
      <c r="C13" s="34" t="s">
        <v>61</v>
      </c>
      <c r="D13" s="29">
        <v>401.33333</v>
      </c>
      <c r="E13" s="29">
        <v>401.33333</v>
      </c>
      <c r="F13" s="29">
        <v>165.086</v>
      </c>
      <c r="G13" s="29">
        <v>165.086</v>
      </c>
    </row>
    <row r="14" spans="1:7" ht="45" customHeight="1">
      <c r="A14" s="3" t="s">
        <v>11</v>
      </c>
      <c r="B14" s="34" t="s">
        <v>64</v>
      </c>
      <c r="C14" s="34" t="s">
        <v>59</v>
      </c>
      <c r="D14" s="29">
        <v>350.53967</v>
      </c>
      <c r="E14" s="29">
        <v>169.53967</v>
      </c>
      <c r="F14" s="29">
        <v>116.95087</v>
      </c>
      <c r="G14" s="29">
        <v>63.79527</v>
      </c>
    </row>
    <row r="15" spans="1:7" ht="45" customHeight="1">
      <c r="A15" s="3" t="s">
        <v>14</v>
      </c>
      <c r="B15" s="34" t="s">
        <v>64</v>
      </c>
      <c r="C15" s="34" t="s">
        <v>62</v>
      </c>
      <c r="D15" s="29">
        <v>7690</v>
      </c>
      <c r="E15" s="29">
        <v>7690</v>
      </c>
      <c r="F15" s="29">
        <v>3280.99951</v>
      </c>
      <c r="G15" s="29">
        <v>3280.99951</v>
      </c>
    </row>
    <row r="16" spans="1:7" ht="45" customHeight="1">
      <c r="A16" s="23" t="s">
        <v>16</v>
      </c>
      <c r="B16" s="34" t="s">
        <v>64</v>
      </c>
      <c r="C16" s="34" t="s">
        <v>71</v>
      </c>
      <c r="D16" s="29">
        <v>732</v>
      </c>
      <c r="E16" s="29">
        <v>732</v>
      </c>
      <c r="F16" s="29">
        <v>732</v>
      </c>
      <c r="G16" s="29">
        <v>732</v>
      </c>
    </row>
    <row r="17" spans="1:7" ht="32.25" customHeight="1">
      <c r="A17" s="6" t="s">
        <v>12</v>
      </c>
      <c r="B17" s="34" t="s">
        <v>64</v>
      </c>
      <c r="C17" s="34" t="s">
        <v>63</v>
      </c>
      <c r="D17" s="29">
        <v>2.6</v>
      </c>
      <c r="E17" s="29">
        <v>2.6</v>
      </c>
      <c r="F17" s="29"/>
      <c r="G17" s="29"/>
    </row>
    <row r="18" spans="1:7" ht="48" customHeight="1">
      <c r="A18" s="1" t="s">
        <v>115</v>
      </c>
      <c r="B18" s="35" t="s">
        <v>35</v>
      </c>
      <c r="C18" s="35"/>
      <c r="D18" s="28">
        <f>D19</f>
        <v>50</v>
      </c>
      <c r="E18" s="28"/>
      <c r="F18" s="28">
        <f>F19</f>
        <v>4.56</v>
      </c>
      <c r="G18" s="28"/>
    </row>
    <row r="19" spans="1:7" ht="39" customHeight="1">
      <c r="A19" s="3" t="s">
        <v>11</v>
      </c>
      <c r="B19" s="34" t="s">
        <v>65</v>
      </c>
      <c r="C19" s="34" t="s">
        <v>59</v>
      </c>
      <c r="D19" s="29">
        <v>50</v>
      </c>
      <c r="E19" s="29"/>
      <c r="F19" s="29">
        <v>4.56</v>
      </c>
      <c r="G19" s="49"/>
    </row>
    <row r="20" spans="1:7" ht="37.5" customHeight="1">
      <c r="A20" s="24" t="s">
        <v>25</v>
      </c>
      <c r="B20" s="35" t="s">
        <v>36</v>
      </c>
      <c r="C20" s="35"/>
      <c r="D20" s="28">
        <f>D21</f>
        <v>2278.08</v>
      </c>
      <c r="E20" s="28">
        <f>E21</f>
        <v>1647.27965</v>
      </c>
      <c r="F20" s="28">
        <f>F21</f>
        <v>2278.08</v>
      </c>
      <c r="G20" s="28">
        <f>G21</f>
        <v>1647.27965</v>
      </c>
    </row>
    <row r="21" spans="1:7" ht="36.75" customHeight="1">
      <c r="A21" s="8" t="s">
        <v>14</v>
      </c>
      <c r="B21" s="34" t="s">
        <v>66</v>
      </c>
      <c r="C21" s="34" t="s">
        <v>62</v>
      </c>
      <c r="D21" s="29">
        <v>2278.08</v>
      </c>
      <c r="E21" s="29">
        <v>1647.27965</v>
      </c>
      <c r="F21" s="29">
        <v>2278.08</v>
      </c>
      <c r="G21" s="29">
        <v>1647.27965</v>
      </c>
    </row>
    <row r="22" spans="1:7" ht="38.25" customHeight="1">
      <c r="A22" s="25" t="s">
        <v>21</v>
      </c>
      <c r="B22" s="35" t="s">
        <v>37</v>
      </c>
      <c r="C22" s="35"/>
      <c r="D22" s="28">
        <f>SUM(D23:D26)</f>
        <v>84709.79698</v>
      </c>
      <c r="E22" s="28">
        <f>SUM(E23:E26)</f>
        <v>79001.20863</v>
      </c>
      <c r="F22" s="28">
        <f>SUM(F23:F26)</f>
        <v>46422.76941</v>
      </c>
      <c r="G22" s="28">
        <f>SUM(G23:G26)</f>
        <v>43337.97238</v>
      </c>
    </row>
    <row r="23" spans="1:7" ht="38.25" customHeight="1">
      <c r="A23" s="3" t="s">
        <v>13</v>
      </c>
      <c r="B23" s="34" t="s">
        <v>68</v>
      </c>
      <c r="C23" s="34" t="s">
        <v>67</v>
      </c>
      <c r="D23" s="29">
        <v>697</v>
      </c>
      <c r="E23" s="29"/>
      <c r="F23" s="29">
        <v>333.27628</v>
      </c>
      <c r="G23" s="49"/>
    </row>
    <row r="24" spans="1:7" ht="38.25" customHeight="1">
      <c r="A24" s="3" t="s">
        <v>11</v>
      </c>
      <c r="B24" s="34" t="s">
        <v>68</v>
      </c>
      <c r="C24" s="34" t="s">
        <v>59</v>
      </c>
      <c r="D24" s="29">
        <v>814.9</v>
      </c>
      <c r="E24" s="29"/>
      <c r="F24" s="29">
        <v>449.89083</v>
      </c>
      <c r="G24" s="49"/>
    </row>
    <row r="25" spans="1:7" ht="87.75" customHeight="1">
      <c r="A25" s="21" t="s">
        <v>118</v>
      </c>
      <c r="B25" s="34" t="s">
        <v>37</v>
      </c>
      <c r="C25" s="34" t="s">
        <v>119</v>
      </c>
      <c r="D25" s="29">
        <v>83177.29698</v>
      </c>
      <c r="E25" s="29">
        <v>79001.20863</v>
      </c>
      <c r="F25" s="29">
        <v>45637.0483</v>
      </c>
      <c r="G25" s="29">
        <v>43337.97238</v>
      </c>
    </row>
    <row r="26" spans="1:7" ht="38.25" customHeight="1">
      <c r="A26" s="3" t="s">
        <v>12</v>
      </c>
      <c r="B26" s="34" t="s">
        <v>68</v>
      </c>
      <c r="C26" s="34" t="s">
        <v>63</v>
      </c>
      <c r="D26" s="29">
        <v>20.6</v>
      </c>
      <c r="E26" s="29"/>
      <c r="F26" s="29">
        <v>2.554</v>
      </c>
      <c r="G26" s="49"/>
    </row>
    <row r="27" spans="1:7" ht="57.75" customHeight="1">
      <c r="A27" s="5" t="s">
        <v>133</v>
      </c>
      <c r="B27" s="35" t="s">
        <v>134</v>
      </c>
      <c r="C27" s="35"/>
      <c r="D27" s="28">
        <f>D28</f>
        <v>4978.915</v>
      </c>
      <c r="E27" s="28"/>
      <c r="F27" s="28"/>
      <c r="G27" s="28"/>
    </row>
    <row r="28" spans="1:7" ht="38.25" customHeight="1">
      <c r="A28" s="4" t="s">
        <v>9</v>
      </c>
      <c r="B28" s="34" t="s">
        <v>134</v>
      </c>
      <c r="C28" s="34" t="s">
        <v>74</v>
      </c>
      <c r="D28" s="29">
        <v>4978.915</v>
      </c>
      <c r="E28" s="29"/>
      <c r="F28" s="29"/>
      <c r="G28" s="49"/>
    </row>
    <row r="29" spans="1:7" ht="64.5" customHeight="1">
      <c r="A29" s="5" t="s">
        <v>109</v>
      </c>
      <c r="B29" s="35" t="s">
        <v>104</v>
      </c>
      <c r="C29" s="35"/>
      <c r="D29" s="28">
        <f>D30</f>
        <v>500</v>
      </c>
      <c r="E29" s="28"/>
      <c r="F29" s="28">
        <f>F30</f>
        <v>250</v>
      </c>
      <c r="G29" s="49"/>
    </row>
    <row r="30" spans="1:7" ht="38.25" customHeight="1">
      <c r="A30" s="23" t="s">
        <v>16</v>
      </c>
      <c r="B30" s="34" t="s">
        <v>104</v>
      </c>
      <c r="C30" s="34" t="s">
        <v>71</v>
      </c>
      <c r="D30" s="29">
        <v>500</v>
      </c>
      <c r="E30" s="29"/>
      <c r="F30" s="29">
        <v>250</v>
      </c>
      <c r="G30" s="49"/>
    </row>
    <row r="31" spans="1:7" ht="64.5" customHeight="1">
      <c r="A31" s="5" t="s">
        <v>116</v>
      </c>
      <c r="B31" s="35" t="s">
        <v>38</v>
      </c>
      <c r="C31" s="35"/>
      <c r="D31" s="28">
        <f>D32</f>
        <v>50</v>
      </c>
      <c r="E31" s="28"/>
      <c r="F31" s="28">
        <f>F32</f>
        <v>10</v>
      </c>
      <c r="G31" s="49"/>
    </row>
    <row r="32" spans="1:7" ht="52.5" customHeight="1">
      <c r="A32" s="3" t="s">
        <v>11</v>
      </c>
      <c r="B32" s="34" t="s">
        <v>69</v>
      </c>
      <c r="C32" s="34" t="s">
        <v>59</v>
      </c>
      <c r="D32" s="29">
        <v>50</v>
      </c>
      <c r="E32" s="29"/>
      <c r="F32" s="29">
        <v>10</v>
      </c>
      <c r="G32" s="49"/>
    </row>
    <row r="33" spans="1:7" ht="65.25" customHeight="1">
      <c r="A33" s="1" t="s">
        <v>30</v>
      </c>
      <c r="B33" s="35" t="s">
        <v>39</v>
      </c>
      <c r="C33" s="35"/>
      <c r="D33" s="28">
        <f>D34</f>
        <v>20</v>
      </c>
      <c r="E33" s="28"/>
      <c r="F33" s="28"/>
      <c r="G33" s="49"/>
    </row>
    <row r="34" spans="1:7" ht="44.25" customHeight="1">
      <c r="A34" s="3" t="s">
        <v>11</v>
      </c>
      <c r="B34" s="34" t="s">
        <v>70</v>
      </c>
      <c r="C34" s="34" t="s">
        <v>59</v>
      </c>
      <c r="D34" s="29">
        <v>20</v>
      </c>
      <c r="E34" s="29"/>
      <c r="F34" s="29"/>
      <c r="G34" s="49"/>
    </row>
    <row r="35" spans="1:7" ht="51" customHeight="1">
      <c r="A35" s="1" t="s">
        <v>102</v>
      </c>
      <c r="B35" s="35" t="s">
        <v>40</v>
      </c>
      <c r="C35" s="35"/>
      <c r="D35" s="28">
        <f>D37+D36</f>
        <v>50</v>
      </c>
      <c r="E35" s="28"/>
      <c r="F35" s="28">
        <f>F37+F36</f>
        <v>2.47464</v>
      </c>
      <c r="G35" s="49"/>
    </row>
    <row r="36" spans="1:7" ht="51" customHeight="1">
      <c r="A36" s="3" t="s">
        <v>11</v>
      </c>
      <c r="B36" s="34" t="s">
        <v>40</v>
      </c>
      <c r="C36" s="34" t="s">
        <v>59</v>
      </c>
      <c r="D36" s="29">
        <v>6.186</v>
      </c>
      <c r="E36" s="29"/>
      <c r="F36" s="29">
        <v>2.47464</v>
      </c>
      <c r="G36" s="49"/>
    </row>
    <row r="37" spans="1:7" ht="26.25" customHeight="1">
      <c r="A37" s="3" t="s">
        <v>16</v>
      </c>
      <c r="B37" s="34" t="s">
        <v>40</v>
      </c>
      <c r="C37" s="34" t="s">
        <v>71</v>
      </c>
      <c r="D37" s="29">
        <v>43.814</v>
      </c>
      <c r="E37" s="29"/>
      <c r="F37" s="29"/>
      <c r="G37" s="49"/>
    </row>
    <row r="38" spans="1:7" ht="64.5" customHeight="1">
      <c r="A38" s="1" t="s">
        <v>103</v>
      </c>
      <c r="B38" s="35" t="s">
        <v>41</v>
      </c>
      <c r="C38" s="35"/>
      <c r="D38" s="28">
        <f>SUM(D39:D39)</f>
        <v>298.90297</v>
      </c>
      <c r="E38" s="28">
        <f>SUM(E39:E39)</f>
        <v>152.3</v>
      </c>
      <c r="F38" s="28">
        <f>SUM(F39:F39)</f>
        <v>180.28442</v>
      </c>
      <c r="G38" s="28">
        <f>SUM(G39:G39)</f>
        <v>81</v>
      </c>
    </row>
    <row r="39" spans="1:7" ht="22.5" customHeight="1">
      <c r="A39" s="3" t="s">
        <v>16</v>
      </c>
      <c r="B39" s="34" t="s">
        <v>72</v>
      </c>
      <c r="C39" s="34" t="s">
        <v>71</v>
      </c>
      <c r="D39" s="29">
        <v>298.90297</v>
      </c>
      <c r="E39" s="29">
        <v>152.3</v>
      </c>
      <c r="F39" s="29">
        <v>180.28442</v>
      </c>
      <c r="G39" s="29">
        <v>81</v>
      </c>
    </row>
    <row r="40" spans="1:7" ht="55.5" customHeight="1">
      <c r="A40" s="25" t="s">
        <v>17</v>
      </c>
      <c r="B40" s="35" t="s">
        <v>42</v>
      </c>
      <c r="C40" s="35"/>
      <c r="D40" s="28">
        <f>D41+D42</f>
        <v>12537.51889</v>
      </c>
      <c r="E40" s="28">
        <f>E41+E42</f>
        <v>12151.94789</v>
      </c>
      <c r="F40" s="28">
        <f>F41+F42</f>
        <v>24.54037</v>
      </c>
      <c r="G40" s="28"/>
    </row>
    <row r="41" spans="1:7" ht="42" customHeight="1">
      <c r="A41" s="8" t="s">
        <v>14</v>
      </c>
      <c r="B41" s="34" t="s">
        <v>73</v>
      </c>
      <c r="C41" s="34" t="s">
        <v>62</v>
      </c>
      <c r="D41" s="29">
        <v>7626.09889</v>
      </c>
      <c r="E41" s="29">
        <v>7486.09889</v>
      </c>
      <c r="F41" s="29">
        <v>24.54037</v>
      </c>
      <c r="G41" s="29"/>
    </row>
    <row r="42" spans="1:7" ht="88.5" customHeight="1">
      <c r="A42" s="21" t="s">
        <v>118</v>
      </c>
      <c r="B42" s="34" t="s">
        <v>42</v>
      </c>
      <c r="C42" s="34" t="s">
        <v>119</v>
      </c>
      <c r="D42" s="29">
        <v>4911.42</v>
      </c>
      <c r="E42" s="29">
        <v>4665.849</v>
      </c>
      <c r="F42" s="29"/>
      <c r="G42" s="29"/>
    </row>
    <row r="43" spans="1:7" ht="40.5" customHeight="1">
      <c r="A43" s="25" t="s">
        <v>117</v>
      </c>
      <c r="B43" s="35" t="s">
        <v>43</v>
      </c>
      <c r="C43" s="35"/>
      <c r="D43" s="28">
        <f>SUM(D44:D46)</f>
        <v>162.5</v>
      </c>
      <c r="E43" s="28"/>
      <c r="F43" s="28"/>
      <c r="G43" s="49"/>
    </row>
    <row r="44" spans="1:7" ht="40.5" customHeight="1">
      <c r="A44" s="3" t="s">
        <v>11</v>
      </c>
      <c r="B44" s="34" t="s">
        <v>75</v>
      </c>
      <c r="C44" s="34" t="s">
        <v>59</v>
      </c>
      <c r="D44" s="29">
        <v>86</v>
      </c>
      <c r="E44" s="29"/>
      <c r="F44" s="29"/>
      <c r="G44" s="49"/>
    </row>
    <row r="45" spans="1:7" ht="29.25" customHeight="1">
      <c r="A45" s="3" t="s">
        <v>15</v>
      </c>
      <c r="B45" s="34" t="s">
        <v>75</v>
      </c>
      <c r="C45" s="34" t="s">
        <v>74</v>
      </c>
      <c r="D45" s="29">
        <v>25.5</v>
      </c>
      <c r="E45" s="29"/>
      <c r="F45" s="29"/>
      <c r="G45" s="49"/>
    </row>
    <row r="46" spans="1:7" ht="24" customHeight="1">
      <c r="A46" s="3" t="s">
        <v>16</v>
      </c>
      <c r="B46" s="34" t="s">
        <v>75</v>
      </c>
      <c r="C46" s="34" t="s">
        <v>71</v>
      </c>
      <c r="D46" s="29">
        <v>51</v>
      </c>
      <c r="E46" s="29"/>
      <c r="F46" s="29"/>
      <c r="G46" s="49"/>
    </row>
    <row r="47" spans="1:7" ht="54" customHeight="1">
      <c r="A47" s="25" t="s">
        <v>26</v>
      </c>
      <c r="B47" s="35" t="s">
        <v>44</v>
      </c>
      <c r="C47" s="35"/>
      <c r="D47" s="28">
        <f>SUM(D48:D53)</f>
        <v>19405.7</v>
      </c>
      <c r="E47" s="28">
        <f>SUM(E48:E53)</f>
        <v>405</v>
      </c>
      <c r="F47" s="28">
        <f>SUM(F48:F53)</f>
        <v>8242.73151</v>
      </c>
      <c r="G47" s="28">
        <f>SUM(G48:G53)</f>
        <v>202</v>
      </c>
    </row>
    <row r="48" spans="1:7" ht="26.25" customHeight="1">
      <c r="A48" s="2" t="s">
        <v>10</v>
      </c>
      <c r="B48" s="34" t="s">
        <v>76</v>
      </c>
      <c r="C48" s="34" t="s">
        <v>61</v>
      </c>
      <c r="D48" s="29">
        <v>6796</v>
      </c>
      <c r="E48" s="29"/>
      <c r="F48" s="29">
        <v>3065.06791</v>
      </c>
      <c r="G48" s="49"/>
    </row>
    <row r="49" spans="1:7" ht="34.5" customHeight="1">
      <c r="A49" s="3" t="s">
        <v>11</v>
      </c>
      <c r="B49" s="34" t="s">
        <v>76</v>
      </c>
      <c r="C49" s="34" t="s">
        <v>59</v>
      </c>
      <c r="D49" s="29">
        <v>383.5</v>
      </c>
      <c r="E49" s="29"/>
      <c r="F49" s="29">
        <v>107.65927</v>
      </c>
      <c r="G49" s="49"/>
    </row>
    <row r="50" spans="1:7" ht="34.5" customHeight="1">
      <c r="A50" s="3" t="s">
        <v>4</v>
      </c>
      <c r="B50" s="34" t="s">
        <v>44</v>
      </c>
      <c r="C50" s="34" t="s">
        <v>140</v>
      </c>
      <c r="D50" s="29">
        <v>9405</v>
      </c>
      <c r="E50" s="29">
        <v>405</v>
      </c>
      <c r="F50" s="29">
        <v>4702.002</v>
      </c>
      <c r="G50" s="29">
        <v>202</v>
      </c>
    </row>
    <row r="51" spans="1:7" ht="21" customHeight="1">
      <c r="A51" s="11" t="s">
        <v>8</v>
      </c>
      <c r="B51" s="34" t="s">
        <v>76</v>
      </c>
      <c r="C51" s="34" t="s">
        <v>135</v>
      </c>
      <c r="D51" s="29">
        <v>2719</v>
      </c>
      <c r="E51" s="29"/>
      <c r="F51" s="29">
        <v>345</v>
      </c>
      <c r="G51" s="29"/>
    </row>
    <row r="52" spans="1:7" ht="21" customHeight="1">
      <c r="A52" s="11" t="s">
        <v>111</v>
      </c>
      <c r="B52" s="34" t="s">
        <v>44</v>
      </c>
      <c r="C52" s="34" t="s">
        <v>112</v>
      </c>
      <c r="D52" s="29">
        <v>100</v>
      </c>
      <c r="E52" s="29"/>
      <c r="F52" s="29">
        <v>23.00233</v>
      </c>
      <c r="G52" s="49"/>
    </row>
    <row r="53" spans="1:7" ht="27" customHeight="1">
      <c r="A53" s="11" t="s">
        <v>12</v>
      </c>
      <c r="B53" s="34" t="s">
        <v>76</v>
      </c>
      <c r="C53" s="34" t="s">
        <v>63</v>
      </c>
      <c r="D53" s="29">
        <v>2.2</v>
      </c>
      <c r="E53" s="29"/>
      <c r="F53" s="29"/>
      <c r="G53" s="49"/>
    </row>
    <row r="54" spans="1:7" ht="81.75" customHeight="1">
      <c r="A54" s="25" t="s">
        <v>20</v>
      </c>
      <c r="B54" s="35" t="s">
        <v>45</v>
      </c>
      <c r="C54" s="35"/>
      <c r="D54" s="28">
        <f>D55</f>
        <v>4161.5</v>
      </c>
      <c r="E54" s="28"/>
      <c r="F54" s="28">
        <f>F55</f>
        <v>1708.87177</v>
      </c>
      <c r="G54" s="28"/>
    </row>
    <row r="55" spans="1:7" ht="33" customHeight="1">
      <c r="A55" s="3" t="s">
        <v>15</v>
      </c>
      <c r="B55" s="34" t="s">
        <v>77</v>
      </c>
      <c r="C55" s="34" t="s">
        <v>74</v>
      </c>
      <c r="D55" s="29">
        <v>4161.5</v>
      </c>
      <c r="E55" s="29"/>
      <c r="F55" s="29">
        <v>1708.87177</v>
      </c>
      <c r="G55" s="49"/>
    </row>
    <row r="56" spans="1:7" ht="45" customHeight="1">
      <c r="A56" s="1" t="s">
        <v>113</v>
      </c>
      <c r="B56" s="35" t="s">
        <v>114</v>
      </c>
      <c r="C56" s="35"/>
      <c r="D56" s="28">
        <f>D57+D58+D59</f>
        <v>1182</v>
      </c>
      <c r="E56" s="28"/>
      <c r="F56" s="28">
        <f>F57+F58+F59</f>
        <v>559.1096799999999</v>
      </c>
      <c r="G56" s="49"/>
    </row>
    <row r="57" spans="1:7" ht="33" customHeight="1">
      <c r="A57" s="2" t="s">
        <v>10</v>
      </c>
      <c r="B57" s="34" t="s">
        <v>114</v>
      </c>
      <c r="C57" s="34" t="s">
        <v>61</v>
      </c>
      <c r="D57" s="29">
        <v>1154</v>
      </c>
      <c r="E57" s="29"/>
      <c r="F57" s="29">
        <v>555.05189</v>
      </c>
      <c r="G57" s="49"/>
    </row>
    <row r="58" spans="1:7" ht="33" customHeight="1">
      <c r="A58" s="3" t="s">
        <v>11</v>
      </c>
      <c r="B58" s="34" t="s">
        <v>114</v>
      </c>
      <c r="C58" s="34" t="s">
        <v>59</v>
      </c>
      <c r="D58" s="29">
        <v>27.5</v>
      </c>
      <c r="E58" s="29"/>
      <c r="F58" s="29">
        <v>4.05779</v>
      </c>
      <c r="G58" s="49"/>
    </row>
    <row r="59" spans="1:7" ht="33" customHeight="1">
      <c r="A59" s="11" t="s">
        <v>12</v>
      </c>
      <c r="B59" s="34" t="s">
        <v>114</v>
      </c>
      <c r="C59" s="34" t="s">
        <v>63</v>
      </c>
      <c r="D59" s="29">
        <v>0.5</v>
      </c>
      <c r="E59" s="29"/>
      <c r="F59" s="29"/>
      <c r="G59" s="49"/>
    </row>
    <row r="60" spans="1:7" ht="33" customHeight="1">
      <c r="A60" s="42" t="s">
        <v>123</v>
      </c>
      <c r="B60" s="35" t="s">
        <v>125</v>
      </c>
      <c r="C60" s="35"/>
      <c r="D60" s="28">
        <f>D61</f>
        <v>4271.652</v>
      </c>
      <c r="E60" s="28">
        <f>E61</f>
        <v>4271.652</v>
      </c>
      <c r="F60" s="28"/>
      <c r="G60" s="28"/>
    </row>
    <row r="61" spans="1:7" ht="33" customHeight="1">
      <c r="A61" s="3" t="s">
        <v>124</v>
      </c>
      <c r="B61" s="34" t="s">
        <v>125</v>
      </c>
      <c r="C61" s="34" t="s">
        <v>126</v>
      </c>
      <c r="D61" s="29">
        <v>4271.652</v>
      </c>
      <c r="E61" s="29">
        <v>4271.652</v>
      </c>
      <c r="F61" s="29"/>
      <c r="G61" s="29"/>
    </row>
    <row r="62" spans="1:7" ht="51" customHeight="1">
      <c r="A62" s="25" t="s">
        <v>19</v>
      </c>
      <c r="B62" s="35" t="s">
        <v>46</v>
      </c>
      <c r="C62" s="35"/>
      <c r="D62" s="28">
        <f>SUM(D63:D67)</f>
        <v>19437.308</v>
      </c>
      <c r="E62" s="28">
        <f>SUM(E63:E67)</f>
        <v>1985.808</v>
      </c>
      <c r="F62" s="28">
        <f>SUM(F63:F67)</f>
        <v>8589.564100000001</v>
      </c>
      <c r="G62" s="28">
        <f>SUM(G63:G67)</f>
        <v>529.59479</v>
      </c>
    </row>
    <row r="63" spans="1:7" ht="33" customHeight="1">
      <c r="A63" s="2" t="s">
        <v>10</v>
      </c>
      <c r="B63" s="34" t="s">
        <v>78</v>
      </c>
      <c r="C63" s="34" t="s">
        <v>61</v>
      </c>
      <c r="D63" s="29">
        <v>16248.43799</v>
      </c>
      <c r="E63" s="29">
        <v>961.43799</v>
      </c>
      <c r="F63" s="29">
        <v>7298.54298</v>
      </c>
      <c r="G63" s="29">
        <v>402.80171</v>
      </c>
    </row>
    <row r="64" spans="1:7" ht="42" customHeight="1">
      <c r="A64" s="3" t="s">
        <v>11</v>
      </c>
      <c r="B64" s="34" t="s">
        <v>78</v>
      </c>
      <c r="C64" s="34" t="s">
        <v>59</v>
      </c>
      <c r="D64" s="29">
        <v>1678.87001</v>
      </c>
      <c r="E64" s="29">
        <v>526.37001</v>
      </c>
      <c r="F64" s="29">
        <v>919.5653</v>
      </c>
      <c r="G64" s="29">
        <v>117.86408</v>
      </c>
    </row>
    <row r="65" spans="1:7" ht="42" customHeight="1">
      <c r="A65" s="10" t="s">
        <v>14</v>
      </c>
      <c r="B65" s="34" t="s">
        <v>46</v>
      </c>
      <c r="C65" s="34" t="s">
        <v>62</v>
      </c>
      <c r="D65" s="29">
        <v>970</v>
      </c>
      <c r="E65" s="29"/>
      <c r="F65" s="29">
        <v>339.465</v>
      </c>
      <c r="G65" s="29"/>
    </row>
    <row r="66" spans="1:7" ht="42" customHeight="1">
      <c r="A66" s="10" t="s">
        <v>1</v>
      </c>
      <c r="B66" s="34" t="s">
        <v>46</v>
      </c>
      <c r="C66" s="34" t="s">
        <v>88</v>
      </c>
      <c r="D66" s="29">
        <v>498</v>
      </c>
      <c r="E66" s="29">
        <v>498</v>
      </c>
      <c r="F66" s="29">
        <v>8.929</v>
      </c>
      <c r="G66" s="29">
        <v>8.929</v>
      </c>
    </row>
    <row r="67" spans="1:7" ht="27" customHeight="1">
      <c r="A67" s="11" t="s">
        <v>12</v>
      </c>
      <c r="B67" s="34" t="s">
        <v>78</v>
      </c>
      <c r="C67" s="34" t="s">
        <v>63</v>
      </c>
      <c r="D67" s="29">
        <v>42</v>
      </c>
      <c r="E67" s="29"/>
      <c r="F67" s="29">
        <v>23.06182</v>
      </c>
      <c r="G67" s="29"/>
    </row>
    <row r="68" spans="1:7" ht="66" customHeight="1">
      <c r="A68" s="25" t="s">
        <v>22</v>
      </c>
      <c r="B68" s="35" t="s">
        <v>47</v>
      </c>
      <c r="C68" s="35"/>
      <c r="D68" s="28">
        <f>SUM(D69:D71)</f>
        <v>2765.9999999999995</v>
      </c>
      <c r="E68" s="28"/>
      <c r="F68" s="28">
        <f>SUM(F69:F71)</f>
        <v>1292.6421599999999</v>
      </c>
      <c r="G68" s="49"/>
    </row>
    <row r="69" spans="1:7" ht="36" customHeight="1">
      <c r="A69" s="2" t="s">
        <v>10</v>
      </c>
      <c r="B69" s="34" t="s">
        <v>79</v>
      </c>
      <c r="C69" s="34" t="s">
        <v>61</v>
      </c>
      <c r="D69" s="29">
        <v>2211.352</v>
      </c>
      <c r="E69" s="29"/>
      <c r="F69" s="29">
        <v>1021.16625</v>
      </c>
      <c r="G69" s="49"/>
    </row>
    <row r="70" spans="1:7" ht="30.75" customHeight="1">
      <c r="A70" s="3" t="s">
        <v>11</v>
      </c>
      <c r="B70" s="34" t="s">
        <v>79</v>
      </c>
      <c r="C70" s="34" t="s">
        <v>59</v>
      </c>
      <c r="D70" s="29">
        <v>552.048</v>
      </c>
      <c r="E70" s="29"/>
      <c r="F70" s="29">
        <v>271.47591</v>
      </c>
      <c r="G70" s="49"/>
    </row>
    <row r="71" spans="1:7" ht="31.5" customHeight="1">
      <c r="A71" s="11" t="s">
        <v>12</v>
      </c>
      <c r="B71" s="34" t="s">
        <v>79</v>
      </c>
      <c r="C71" s="34" t="s">
        <v>63</v>
      </c>
      <c r="D71" s="29">
        <v>2.6</v>
      </c>
      <c r="E71" s="29"/>
      <c r="F71" s="29"/>
      <c r="G71" s="49"/>
    </row>
    <row r="72" spans="1:7" ht="67.5" customHeight="1">
      <c r="A72" s="25" t="s">
        <v>27</v>
      </c>
      <c r="B72" s="35" t="s">
        <v>48</v>
      </c>
      <c r="C72" s="35"/>
      <c r="D72" s="28">
        <f>D73</f>
        <v>8850</v>
      </c>
      <c r="E72" s="28"/>
      <c r="F72" s="28">
        <f>F73</f>
        <v>3724.43132</v>
      </c>
      <c r="G72" s="49"/>
    </row>
    <row r="73" spans="1:7" ht="33.75" customHeight="1">
      <c r="A73" s="3" t="s">
        <v>15</v>
      </c>
      <c r="B73" s="34" t="s">
        <v>80</v>
      </c>
      <c r="C73" s="34" t="s">
        <v>74</v>
      </c>
      <c r="D73" s="29">
        <v>8850</v>
      </c>
      <c r="E73" s="29"/>
      <c r="F73" s="29">
        <v>3724.43132</v>
      </c>
      <c r="G73" s="49"/>
    </row>
    <row r="74" spans="1:7" ht="62.25" customHeight="1">
      <c r="A74" s="1" t="s">
        <v>93</v>
      </c>
      <c r="B74" s="35" t="s">
        <v>95</v>
      </c>
      <c r="C74" s="34"/>
      <c r="D74" s="28">
        <f>D75+D76+D78+D79+D77</f>
        <v>9893.988</v>
      </c>
      <c r="E74" s="28">
        <f>E75+E76+E78+E79+E77</f>
        <v>9392.409</v>
      </c>
      <c r="F74" s="28">
        <f>F75+F76+F78+F79+F77</f>
        <v>3421.73207</v>
      </c>
      <c r="G74" s="28">
        <f>G75+G76+G78+G79+G77</f>
        <v>3016.86507</v>
      </c>
    </row>
    <row r="75" spans="1:7" ht="33.75" customHeight="1">
      <c r="A75" s="3" t="s">
        <v>13</v>
      </c>
      <c r="B75" s="34" t="s">
        <v>95</v>
      </c>
      <c r="C75" s="34" t="s">
        <v>67</v>
      </c>
      <c r="D75" s="29">
        <v>3094.347</v>
      </c>
      <c r="E75" s="29">
        <v>2594.347</v>
      </c>
      <c r="F75" s="29">
        <v>1444.98751</v>
      </c>
      <c r="G75" s="29">
        <v>1040.12051</v>
      </c>
    </row>
    <row r="76" spans="1:7" ht="33.75" customHeight="1">
      <c r="A76" s="3" t="s">
        <v>11</v>
      </c>
      <c r="B76" s="34" t="s">
        <v>95</v>
      </c>
      <c r="C76" s="34" t="s">
        <v>59</v>
      </c>
      <c r="D76" s="29">
        <v>572</v>
      </c>
      <c r="E76" s="29">
        <v>572</v>
      </c>
      <c r="F76" s="29">
        <v>176.36636</v>
      </c>
      <c r="G76" s="29">
        <v>176.36636</v>
      </c>
    </row>
    <row r="77" spans="1:7" ht="33.75" customHeight="1">
      <c r="A77" s="3" t="s">
        <v>8</v>
      </c>
      <c r="B77" s="34" t="s">
        <v>95</v>
      </c>
      <c r="C77" s="34" t="s">
        <v>135</v>
      </c>
      <c r="D77" s="29">
        <v>78.927</v>
      </c>
      <c r="E77" s="29">
        <v>77.348</v>
      </c>
      <c r="F77" s="29"/>
      <c r="G77" s="29"/>
    </row>
    <row r="78" spans="1:7" ht="33.75" customHeight="1">
      <c r="A78" s="2" t="s">
        <v>94</v>
      </c>
      <c r="B78" s="34" t="s">
        <v>95</v>
      </c>
      <c r="C78" s="34" t="s">
        <v>96</v>
      </c>
      <c r="D78" s="29">
        <v>6140.998</v>
      </c>
      <c r="E78" s="29">
        <v>6140.998</v>
      </c>
      <c r="F78" s="29">
        <v>1799.491</v>
      </c>
      <c r="G78" s="29">
        <v>1799.491</v>
      </c>
    </row>
    <row r="79" spans="1:7" ht="33.75" customHeight="1">
      <c r="A79" s="11" t="s">
        <v>12</v>
      </c>
      <c r="B79" s="34" t="s">
        <v>95</v>
      </c>
      <c r="C79" s="34" t="s">
        <v>63</v>
      </c>
      <c r="D79" s="29">
        <v>7.716</v>
      </c>
      <c r="E79" s="29">
        <v>7.716</v>
      </c>
      <c r="F79" s="29">
        <v>0.8872</v>
      </c>
      <c r="G79" s="29">
        <v>0.8872</v>
      </c>
    </row>
    <row r="80" spans="1:7" ht="53.25" customHeight="1">
      <c r="A80" s="25" t="s">
        <v>28</v>
      </c>
      <c r="B80" s="35" t="s">
        <v>49</v>
      </c>
      <c r="C80" s="35"/>
      <c r="D80" s="28">
        <f>D82+D81</f>
        <v>56647.548760000005</v>
      </c>
      <c r="E80" s="28">
        <f>E82+E81</f>
        <v>15990</v>
      </c>
      <c r="F80" s="28">
        <f>F82+F81</f>
        <v>19504.55977</v>
      </c>
      <c r="G80" s="28">
        <f>G82+G81</f>
        <v>6316.2851</v>
      </c>
    </row>
    <row r="81" spans="1:7" ht="53.25" customHeight="1">
      <c r="A81" s="3" t="s">
        <v>11</v>
      </c>
      <c r="B81" s="34" t="s">
        <v>49</v>
      </c>
      <c r="C81" s="34" t="s">
        <v>59</v>
      </c>
      <c r="D81" s="29">
        <v>17165.86876</v>
      </c>
      <c r="E81" s="29">
        <v>1872</v>
      </c>
      <c r="F81" s="29"/>
      <c r="G81" s="29"/>
    </row>
    <row r="82" spans="1:7" ht="30.75" customHeight="1">
      <c r="A82" s="19" t="s">
        <v>16</v>
      </c>
      <c r="B82" s="34" t="s">
        <v>81</v>
      </c>
      <c r="C82" s="34" t="s">
        <v>71</v>
      </c>
      <c r="D82" s="29">
        <v>39481.68</v>
      </c>
      <c r="E82" s="29">
        <v>14118</v>
      </c>
      <c r="F82" s="29">
        <v>19504.55977</v>
      </c>
      <c r="G82" s="29">
        <v>6316.2851</v>
      </c>
    </row>
    <row r="83" spans="1:7" ht="66.75" customHeight="1">
      <c r="A83" s="25" t="s">
        <v>24</v>
      </c>
      <c r="B83" s="35" t="s">
        <v>50</v>
      </c>
      <c r="C83" s="35"/>
      <c r="D83" s="28">
        <f>SUM(D84:D86)</f>
        <v>1756</v>
      </c>
      <c r="E83" s="28"/>
      <c r="F83" s="28">
        <f>SUM(F84:F86)</f>
        <v>753.5496800000001</v>
      </c>
      <c r="G83" s="49"/>
    </row>
    <row r="84" spans="1:7" ht="33" customHeight="1">
      <c r="A84" s="3" t="s">
        <v>13</v>
      </c>
      <c r="B84" s="34" t="s">
        <v>82</v>
      </c>
      <c r="C84" s="34" t="s">
        <v>67</v>
      </c>
      <c r="D84" s="29">
        <v>1557</v>
      </c>
      <c r="E84" s="29"/>
      <c r="F84" s="29">
        <v>687.79681</v>
      </c>
      <c r="G84" s="49"/>
    </row>
    <row r="85" spans="1:7" ht="42" customHeight="1">
      <c r="A85" s="3" t="s">
        <v>11</v>
      </c>
      <c r="B85" s="34" t="s">
        <v>82</v>
      </c>
      <c r="C85" s="34" t="s">
        <v>59</v>
      </c>
      <c r="D85" s="29">
        <v>192</v>
      </c>
      <c r="E85" s="29"/>
      <c r="F85" s="29">
        <v>61.85487</v>
      </c>
      <c r="G85" s="49"/>
    </row>
    <row r="86" spans="1:7" ht="24" customHeight="1">
      <c r="A86" s="3" t="s">
        <v>12</v>
      </c>
      <c r="B86" s="34" t="s">
        <v>82</v>
      </c>
      <c r="C86" s="34" t="s">
        <v>63</v>
      </c>
      <c r="D86" s="29">
        <v>7</v>
      </c>
      <c r="E86" s="29"/>
      <c r="F86" s="29">
        <v>3.898</v>
      </c>
      <c r="G86" s="49"/>
    </row>
    <row r="87" spans="1:7" ht="36.75" customHeight="1">
      <c r="A87" s="25" t="s">
        <v>23</v>
      </c>
      <c r="B87" s="35" t="s">
        <v>51</v>
      </c>
      <c r="C87" s="35"/>
      <c r="D87" s="28">
        <f>D88</f>
        <v>1573</v>
      </c>
      <c r="E87" s="28"/>
      <c r="F87" s="28">
        <f>F88</f>
        <v>691.57599</v>
      </c>
      <c r="G87" s="49"/>
    </row>
    <row r="88" spans="1:7" ht="36.75" customHeight="1">
      <c r="A88" s="19" t="s">
        <v>16</v>
      </c>
      <c r="B88" s="34" t="s">
        <v>83</v>
      </c>
      <c r="C88" s="34" t="s">
        <v>71</v>
      </c>
      <c r="D88" s="29">
        <v>1573</v>
      </c>
      <c r="E88" s="29"/>
      <c r="F88" s="29">
        <v>691.57599</v>
      </c>
      <c r="G88" s="49"/>
    </row>
    <row r="89" spans="1:7" ht="47.25" customHeight="1">
      <c r="A89" s="25" t="s">
        <v>29</v>
      </c>
      <c r="B89" s="35" t="s">
        <v>52</v>
      </c>
      <c r="C89" s="35"/>
      <c r="D89" s="28">
        <f>D90</f>
        <v>5197</v>
      </c>
      <c r="E89" s="28"/>
      <c r="F89" s="28">
        <f>F90</f>
        <v>2380.50184</v>
      </c>
      <c r="G89" s="28"/>
    </row>
    <row r="90" spans="1:7" ht="27" customHeight="1">
      <c r="A90" s="19" t="s">
        <v>15</v>
      </c>
      <c r="B90" s="34" t="s">
        <v>84</v>
      </c>
      <c r="C90" s="34" t="s">
        <v>74</v>
      </c>
      <c r="D90" s="29">
        <v>5197</v>
      </c>
      <c r="E90" s="29"/>
      <c r="F90" s="29">
        <v>2380.50184</v>
      </c>
      <c r="G90" s="29"/>
    </row>
    <row r="91" spans="1:7" ht="38.25" customHeight="1">
      <c r="A91" s="25" t="s">
        <v>101</v>
      </c>
      <c r="B91" s="35" t="s">
        <v>53</v>
      </c>
      <c r="C91" s="35"/>
      <c r="D91" s="28">
        <f>D92+D93+D94</f>
        <v>4350.322</v>
      </c>
      <c r="E91" s="28">
        <f>E92+E93+E94</f>
        <v>4350.322</v>
      </c>
      <c r="F91" s="28">
        <f>F92+F93+F94</f>
        <v>2219.84797</v>
      </c>
      <c r="G91" s="28">
        <f>G92+G93+G94</f>
        <v>2219.84797</v>
      </c>
    </row>
    <row r="92" spans="1:7" ht="38.25" customHeight="1">
      <c r="A92" s="2" t="s">
        <v>10</v>
      </c>
      <c r="B92" s="34" t="s">
        <v>85</v>
      </c>
      <c r="C92" s="34" t="s">
        <v>61</v>
      </c>
      <c r="D92" s="29">
        <v>212.818</v>
      </c>
      <c r="E92" s="29">
        <v>212.818</v>
      </c>
      <c r="F92" s="29">
        <v>75.82197</v>
      </c>
      <c r="G92" s="29">
        <v>75.82197</v>
      </c>
    </row>
    <row r="93" spans="1:7" ht="38.25" customHeight="1">
      <c r="A93" s="3" t="s">
        <v>11</v>
      </c>
      <c r="B93" s="34" t="s">
        <v>53</v>
      </c>
      <c r="C93" s="34" t="s">
        <v>59</v>
      </c>
      <c r="D93" s="29">
        <v>21.282</v>
      </c>
      <c r="E93" s="29">
        <v>21.282</v>
      </c>
      <c r="F93" s="29">
        <v>8.2</v>
      </c>
      <c r="G93" s="29">
        <v>8.2</v>
      </c>
    </row>
    <row r="94" spans="1:7" ht="38.25" customHeight="1">
      <c r="A94" s="38" t="s">
        <v>127</v>
      </c>
      <c r="B94" s="34" t="s">
        <v>53</v>
      </c>
      <c r="C94" s="34" t="s">
        <v>128</v>
      </c>
      <c r="D94" s="29">
        <v>4116.222</v>
      </c>
      <c r="E94" s="29">
        <v>4116.222</v>
      </c>
      <c r="F94" s="29">
        <v>2135.826</v>
      </c>
      <c r="G94" s="29">
        <v>2135.826</v>
      </c>
    </row>
    <row r="95" spans="1:7" ht="38.25" customHeight="1">
      <c r="A95" s="40" t="s">
        <v>108</v>
      </c>
      <c r="B95" s="35" t="s">
        <v>107</v>
      </c>
      <c r="C95" s="35"/>
      <c r="D95" s="28">
        <f>D96</f>
        <v>45</v>
      </c>
      <c r="E95" s="28"/>
      <c r="F95" s="28">
        <f>F96</f>
        <v>5</v>
      </c>
      <c r="G95" s="28"/>
    </row>
    <row r="96" spans="1:7" ht="28.5" customHeight="1">
      <c r="A96" s="23" t="s">
        <v>16</v>
      </c>
      <c r="B96" s="34" t="s">
        <v>107</v>
      </c>
      <c r="C96" s="34" t="s">
        <v>71</v>
      </c>
      <c r="D96" s="29">
        <v>45</v>
      </c>
      <c r="E96" s="29"/>
      <c r="F96" s="29">
        <v>5</v>
      </c>
      <c r="G96" s="29"/>
    </row>
    <row r="97" spans="1:7" ht="48.75" customHeight="1">
      <c r="A97" s="26" t="s">
        <v>100</v>
      </c>
      <c r="B97" s="35" t="s">
        <v>54</v>
      </c>
      <c r="C97" s="35"/>
      <c r="D97" s="28">
        <f>D98+D99</f>
        <v>594.757</v>
      </c>
      <c r="E97" s="28">
        <f>E98+E99</f>
        <v>594.757</v>
      </c>
      <c r="F97" s="28">
        <f>F98+F99</f>
        <v>200.55185</v>
      </c>
      <c r="G97" s="28">
        <f>G98+G99</f>
        <v>200.55185</v>
      </c>
    </row>
    <row r="98" spans="1:7" ht="30" customHeight="1">
      <c r="A98" s="2" t="s">
        <v>10</v>
      </c>
      <c r="B98" s="34" t="s">
        <v>86</v>
      </c>
      <c r="C98" s="34" t="s">
        <v>61</v>
      </c>
      <c r="D98" s="29">
        <v>433.37523</v>
      </c>
      <c r="E98" s="29">
        <v>433.37523</v>
      </c>
      <c r="F98" s="29">
        <v>139.29399</v>
      </c>
      <c r="G98" s="29">
        <v>139.29399</v>
      </c>
    </row>
    <row r="99" spans="1:7" ht="30" customHeight="1">
      <c r="A99" s="3" t="s">
        <v>11</v>
      </c>
      <c r="B99" s="34" t="s">
        <v>54</v>
      </c>
      <c r="C99" s="34" t="s">
        <v>59</v>
      </c>
      <c r="D99" s="29">
        <v>161.38177</v>
      </c>
      <c r="E99" s="29">
        <v>161.38177</v>
      </c>
      <c r="F99" s="29">
        <v>61.25786</v>
      </c>
      <c r="G99" s="29">
        <v>61.25786</v>
      </c>
    </row>
    <row r="100" spans="1:7" ht="99" customHeight="1">
      <c r="A100" s="42" t="s">
        <v>131</v>
      </c>
      <c r="B100" s="35" t="s">
        <v>132</v>
      </c>
      <c r="C100" s="35"/>
      <c r="D100" s="28">
        <f>D101</f>
        <v>1124.949</v>
      </c>
      <c r="E100" s="28">
        <f>E101</f>
        <v>1091.2</v>
      </c>
      <c r="F100" s="28">
        <f>F101</f>
        <v>1124.949</v>
      </c>
      <c r="G100" s="28">
        <f>G101</f>
        <v>1091.2</v>
      </c>
    </row>
    <row r="101" spans="1:7" ht="30" customHeight="1">
      <c r="A101" s="38" t="s">
        <v>15</v>
      </c>
      <c r="B101" s="34" t="s">
        <v>132</v>
      </c>
      <c r="C101" s="34" t="s">
        <v>74</v>
      </c>
      <c r="D101" s="29">
        <v>1124.949</v>
      </c>
      <c r="E101" s="29">
        <v>1091.2</v>
      </c>
      <c r="F101" s="29">
        <v>1124.949</v>
      </c>
      <c r="G101" s="29">
        <v>1091.2</v>
      </c>
    </row>
    <row r="102" spans="1:7" ht="48" customHeight="1">
      <c r="A102" s="26" t="s">
        <v>99</v>
      </c>
      <c r="B102" s="35" t="s">
        <v>55</v>
      </c>
      <c r="C102" s="35"/>
      <c r="D102" s="28">
        <f>D103</f>
        <v>50</v>
      </c>
      <c r="E102" s="28"/>
      <c r="F102" s="28">
        <f>F103</f>
        <v>25.9</v>
      </c>
      <c r="G102" s="49"/>
    </row>
    <row r="103" spans="1:7" ht="37.5" customHeight="1">
      <c r="A103" s="3" t="s">
        <v>11</v>
      </c>
      <c r="B103" s="34" t="s">
        <v>87</v>
      </c>
      <c r="C103" s="34" t="s">
        <v>59</v>
      </c>
      <c r="D103" s="29">
        <v>50</v>
      </c>
      <c r="E103" s="29"/>
      <c r="F103" s="29">
        <v>25.9</v>
      </c>
      <c r="G103" s="49"/>
    </row>
    <row r="104" spans="1:7" ht="90.75" customHeight="1">
      <c r="A104" s="39" t="s">
        <v>105</v>
      </c>
      <c r="B104" s="35" t="s">
        <v>106</v>
      </c>
      <c r="C104" s="35"/>
      <c r="D104" s="28">
        <f>D105</f>
        <v>1553.53997</v>
      </c>
      <c r="E104" s="28"/>
      <c r="F104" s="28">
        <f>F105</f>
        <v>771.40277</v>
      </c>
      <c r="G104" s="49"/>
    </row>
    <row r="105" spans="1:7" ht="37.5" customHeight="1">
      <c r="A105" s="38" t="s">
        <v>15</v>
      </c>
      <c r="B105" s="34" t="s">
        <v>106</v>
      </c>
      <c r="C105" s="34" t="s">
        <v>74</v>
      </c>
      <c r="D105" s="29">
        <v>1553.53997</v>
      </c>
      <c r="E105" s="29"/>
      <c r="F105" s="29">
        <v>771.40277</v>
      </c>
      <c r="G105" s="49"/>
    </row>
    <row r="106" spans="1:7" ht="37.5" customHeight="1">
      <c r="A106" s="40" t="s">
        <v>129</v>
      </c>
      <c r="B106" s="35" t="s">
        <v>130</v>
      </c>
      <c r="C106" s="35"/>
      <c r="D106" s="28">
        <f>D107</f>
        <v>9502.65698</v>
      </c>
      <c r="E106" s="28">
        <f>E107</f>
        <v>9018.97413</v>
      </c>
      <c r="F106" s="28">
        <f>F107</f>
        <v>9</v>
      </c>
      <c r="G106" s="28"/>
    </row>
    <row r="107" spans="1:7" ht="37.5" customHeight="1">
      <c r="A107" s="38" t="s">
        <v>15</v>
      </c>
      <c r="B107" s="34" t="s">
        <v>130</v>
      </c>
      <c r="C107" s="34" t="s">
        <v>74</v>
      </c>
      <c r="D107" s="29">
        <v>9502.65698</v>
      </c>
      <c r="E107" s="29">
        <v>9018.97413</v>
      </c>
      <c r="F107" s="29">
        <v>9</v>
      </c>
      <c r="G107" s="29"/>
    </row>
    <row r="108" spans="1:7" ht="60" customHeight="1">
      <c r="A108" s="1" t="s">
        <v>122</v>
      </c>
      <c r="B108" s="35" t="s">
        <v>97</v>
      </c>
      <c r="C108" s="35"/>
      <c r="D108" s="28">
        <f>D109</f>
        <v>32106.8899</v>
      </c>
      <c r="E108" s="28">
        <f>E109</f>
        <v>19997.6899</v>
      </c>
      <c r="F108" s="28">
        <f>F109</f>
        <v>14589.59827</v>
      </c>
      <c r="G108" s="28">
        <f>G109</f>
        <v>7357.76347</v>
      </c>
    </row>
    <row r="109" spans="1:7" ht="37.5" customHeight="1">
      <c r="A109" s="23" t="s">
        <v>16</v>
      </c>
      <c r="B109" s="34" t="s">
        <v>97</v>
      </c>
      <c r="C109" s="34" t="s">
        <v>71</v>
      </c>
      <c r="D109" s="29">
        <v>32106.8899</v>
      </c>
      <c r="E109" s="29">
        <v>19997.6899</v>
      </c>
      <c r="F109" s="29">
        <v>14589.59827</v>
      </c>
      <c r="G109" s="29">
        <v>7357.76347</v>
      </c>
    </row>
    <row r="110" spans="1:7" ht="60" customHeight="1">
      <c r="A110" s="1" t="s">
        <v>110</v>
      </c>
      <c r="B110" s="35" t="s">
        <v>98</v>
      </c>
      <c r="C110" s="35"/>
      <c r="D110" s="28">
        <f>D111</f>
        <v>4626.6</v>
      </c>
      <c r="E110" s="28">
        <f>E111</f>
        <v>1440</v>
      </c>
      <c r="F110" s="28">
        <f>F111</f>
        <v>1913.86768</v>
      </c>
      <c r="G110" s="28">
        <f>G111</f>
        <v>719.04404</v>
      </c>
    </row>
    <row r="111" spans="1:7" ht="37.5" customHeight="1">
      <c r="A111" s="38" t="s">
        <v>15</v>
      </c>
      <c r="B111" s="34" t="s">
        <v>98</v>
      </c>
      <c r="C111" s="34" t="s">
        <v>74</v>
      </c>
      <c r="D111" s="29">
        <v>4626.6</v>
      </c>
      <c r="E111" s="29">
        <v>1440</v>
      </c>
      <c r="F111" s="29">
        <v>1913.86768</v>
      </c>
      <c r="G111" s="29">
        <v>719.04404</v>
      </c>
    </row>
    <row r="112" spans="1:7" ht="54" customHeight="1">
      <c r="A112" s="1" t="s">
        <v>120</v>
      </c>
      <c r="B112" s="35" t="s">
        <v>121</v>
      </c>
      <c r="C112" s="34"/>
      <c r="D112" s="28">
        <f>D113</f>
        <v>162</v>
      </c>
      <c r="E112" s="28"/>
      <c r="F112" s="28">
        <f>F113</f>
        <v>81</v>
      </c>
      <c r="G112" s="49"/>
    </row>
    <row r="113" spans="1:7" ht="37.5" customHeight="1">
      <c r="A113" s="2" t="s">
        <v>3</v>
      </c>
      <c r="B113" s="34" t="s">
        <v>121</v>
      </c>
      <c r="C113" s="34" t="s">
        <v>89</v>
      </c>
      <c r="D113" s="29">
        <v>162</v>
      </c>
      <c r="E113" s="29"/>
      <c r="F113" s="29">
        <v>81</v>
      </c>
      <c r="G113" s="49"/>
    </row>
    <row r="114" spans="1:7" ht="27" customHeight="1">
      <c r="A114" s="27" t="s">
        <v>0</v>
      </c>
      <c r="B114" s="35" t="s">
        <v>56</v>
      </c>
      <c r="C114" s="35"/>
      <c r="D114" s="28">
        <f>SUM(D115:D119)</f>
        <v>766.696</v>
      </c>
      <c r="E114" s="28">
        <f>SUM(E115:E119)</f>
        <v>17.56</v>
      </c>
      <c r="F114" s="28">
        <f>SUM(F115:F119)</f>
        <v>352.30888999999996</v>
      </c>
      <c r="G114" s="28"/>
    </row>
    <row r="115" spans="1:7" ht="36.75" customHeight="1">
      <c r="A115" s="3" t="s">
        <v>11</v>
      </c>
      <c r="B115" s="34" t="s">
        <v>56</v>
      </c>
      <c r="C115" s="34" t="s">
        <v>59</v>
      </c>
      <c r="D115" s="29">
        <v>17.56</v>
      </c>
      <c r="E115" s="29">
        <v>17.56</v>
      </c>
      <c r="F115" s="29"/>
      <c r="G115" s="29"/>
    </row>
    <row r="116" spans="1:7" ht="24" customHeight="1">
      <c r="A116" s="8" t="s">
        <v>1</v>
      </c>
      <c r="B116" s="34" t="s">
        <v>91</v>
      </c>
      <c r="C116" s="34" t="s">
        <v>88</v>
      </c>
      <c r="D116" s="29">
        <v>214</v>
      </c>
      <c r="E116" s="29"/>
      <c r="F116" s="29">
        <v>148</v>
      </c>
      <c r="G116" s="49"/>
    </row>
    <row r="117" spans="1:7" ht="37.5" customHeight="1">
      <c r="A117" s="2" t="s">
        <v>94</v>
      </c>
      <c r="B117" s="34" t="s">
        <v>91</v>
      </c>
      <c r="C117" s="34" t="s">
        <v>96</v>
      </c>
      <c r="D117" s="29">
        <v>173.136</v>
      </c>
      <c r="E117" s="29"/>
      <c r="F117" s="29">
        <v>173.136</v>
      </c>
      <c r="G117" s="49"/>
    </row>
    <row r="118" spans="1:7" ht="23.25" customHeight="1">
      <c r="A118" s="3" t="s">
        <v>12</v>
      </c>
      <c r="B118" s="34" t="s">
        <v>91</v>
      </c>
      <c r="C118" s="34" t="s">
        <v>63</v>
      </c>
      <c r="D118" s="29">
        <v>92</v>
      </c>
      <c r="E118" s="29"/>
      <c r="F118" s="29">
        <v>31.17289</v>
      </c>
      <c r="G118" s="49"/>
    </row>
    <row r="119" spans="1:7" ht="37.5" customHeight="1">
      <c r="A119" s="2" t="s">
        <v>7</v>
      </c>
      <c r="B119" s="34" t="s">
        <v>91</v>
      </c>
      <c r="C119" s="34" t="s">
        <v>90</v>
      </c>
      <c r="D119" s="29">
        <v>270</v>
      </c>
      <c r="E119" s="29"/>
      <c r="F119" s="29"/>
      <c r="G119" s="49"/>
    </row>
    <row r="120" spans="1:7" ht="21" customHeight="1">
      <c r="A120" s="20" t="s">
        <v>18</v>
      </c>
      <c r="B120" s="37"/>
      <c r="C120" s="36"/>
      <c r="D120" s="41">
        <f>D8+D11+D18+D20+D22+D27+D29+D31+D33+D35+D38+D40+D43+D47+D54+D56+D60+D62+D68+D72+D80+D83+D87+D89+D91+D95+D97+D100+D102+D104+D106+D112+D114+D74+D108+D110</f>
        <v>311925.09939</v>
      </c>
      <c r="E120" s="41">
        <f>E8+E11+E18+E20+E22+E27+E29+E31+E33+E35+E38+E40+E43+E47+E54+E56+E60+E62+E68+E72+E80+E83+E87+E89+E91+E95+E97+E100+E102+E104+E106+E112+E114+E74+E108+E110</f>
        <v>177275.69520000002</v>
      </c>
      <c r="F120" s="41">
        <f>F8+F11+F18+F20+F22+F27+F29+F31+F33+F35+F38+F40+F43+F47+F54+F56+F60+F62+F68+F72+F80+F83+F87+F89+F91+F95+F97+F100+F102+F104+F106+F112+F114+F74+F108+F110</f>
        <v>126588.09565999999</v>
      </c>
      <c r="G120" s="41">
        <f>G8+G11+G18+G20+G22+G27+G29+G31+G33+G35+G38+G40+G43+G47+G54+G56+G60+G62+G68+G72+G80+G83+G87+G89+G91+G95+G97+G100+G102+G104+G106+G112+G114+G74+G108+G110</f>
        <v>71833.23023</v>
      </c>
    </row>
  </sheetData>
  <sheetProtection/>
  <mergeCells count="6">
    <mergeCell ref="D5:E5"/>
    <mergeCell ref="B5:B6"/>
    <mergeCell ref="C5:C6"/>
    <mergeCell ref="A5:A6"/>
    <mergeCell ref="A2:G2"/>
    <mergeCell ref="F5:G5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2019-05-22T10:50:01Z</cp:lastPrinted>
  <dcterms:created xsi:type="dcterms:W3CDTF">2012-06-29T13:01:44Z</dcterms:created>
  <dcterms:modified xsi:type="dcterms:W3CDTF">2019-07-02T12:52:43Z</dcterms:modified>
  <cp:category/>
  <cp:version/>
  <cp:contentType/>
  <cp:contentStatus/>
</cp:coreProperties>
</file>